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105" windowWidth="11595" windowHeight="79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20" i="1" l="1"/>
  <c r="D20" i="1"/>
  <c r="E21" i="1" l="1"/>
  <c r="E162" i="1"/>
  <c r="E156" i="1" l="1"/>
  <c r="D156" i="1"/>
  <c r="E147" i="1"/>
  <c r="D147" i="1"/>
  <c r="E143" i="1"/>
  <c r="D143" i="1"/>
  <c r="E136" i="1"/>
  <c r="E125" i="1"/>
  <c r="D125" i="1"/>
  <c r="D136" i="1" s="1"/>
  <c r="E89" i="1"/>
  <c r="D89" i="1"/>
  <c r="E61" i="1"/>
  <c r="D61" i="1"/>
  <c r="E29" i="1"/>
  <c r="D29" i="1"/>
  <c r="E157" i="1" l="1"/>
  <c r="E148" i="1"/>
  <c r="E144" i="1"/>
  <c r="E137" i="1"/>
  <c r="E62" i="1"/>
  <c r="E126" i="1"/>
  <c r="E90" i="1"/>
  <c r="E30" i="1"/>
  <c r="E8" i="1" l="1"/>
</calcChain>
</file>

<file path=xl/sharedStrings.xml><?xml version="1.0" encoding="utf-8"?>
<sst xmlns="http://schemas.openxmlformats.org/spreadsheetml/2006/main" count="145" uniqueCount="120">
  <si>
    <t>ICOMOS Finlande</t>
  </si>
  <si>
    <t>ICOMOS Belgique Wallonie</t>
  </si>
  <si>
    <t>ICOMOS Belgique Flandres (année 2005)</t>
  </si>
  <si>
    <t>ICOMOS Belgique Flandres (année 2006)</t>
  </si>
  <si>
    <t>Sept./Oct.</t>
  </si>
  <si>
    <t>Voyages et Per Diem Participants AG Québec</t>
  </si>
  <si>
    <t xml:space="preserve">total  </t>
  </si>
  <si>
    <t>ICOMOS Belgique Wallonie (année 2009)</t>
  </si>
  <si>
    <t>ICOMOS Australie</t>
  </si>
  <si>
    <t>Solde 2008</t>
  </si>
  <si>
    <t>Solde 2009</t>
  </si>
  <si>
    <t>Solde 2010</t>
  </si>
  <si>
    <t>ICOMOS Belgique Wallonie (année 2009, solde)</t>
  </si>
  <si>
    <t>ICOMOS Belgique Flandres (année 2007)</t>
  </si>
  <si>
    <t>Fonds Victoria Fall - Compte tenu par ICOMOS à Paris</t>
  </si>
  <si>
    <t>Années</t>
  </si>
  <si>
    <t>Dates</t>
  </si>
  <si>
    <t>Donateurs</t>
  </si>
  <si>
    <t>Dépenses</t>
  </si>
  <si>
    <t>Recettes</t>
  </si>
  <si>
    <t>Solde 2011</t>
  </si>
  <si>
    <t>ICOMOS Luxembourg</t>
  </si>
  <si>
    <t>ICOMOS Australia</t>
  </si>
  <si>
    <t>WMF 2011- Dons Experts CSI au Fonds V.Fall (2100$)</t>
  </si>
  <si>
    <t>ICOMOS France</t>
  </si>
  <si>
    <t>Victoria Fall's Fund</t>
  </si>
  <si>
    <t>Total Balance "Victoria Fall's Fund"</t>
  </si>
  <si>
    <t>SCAPEVENT - Inscriptions 36 participants AG 2011</t>
  </si>
  <si>
    <t>(35 à 400€ et 1 à 300€, Artjoms Mahlins = -30 ans)</t>
  </si>
  <si>
    <t>M. Samir ABDULAC</t>
  </si>
  <si>
    <t>Mme. Hala ABDULAC-SARMINI</t>
  </si>
  <si>
    <t>Prof. Makoto AKASAKA</t>
  </si>
  <si>
    <t>M. Francesco CARUSO</t>
  </si>
  <si>
    <t>PH.D. Hamideh CHOOBAK</t>
  </si>
  <si>
    <t>Mme. Vanna COLLING-KERG</t>
  </si>
  <si>
    <t>M. Geoffrey DOWN</t>
  </si>
  <si>
    <t>Mme. Mette EGGEN</t>
  </si>
  <si>
    <t>M. Jean-Pierre ERRATH</t>
  </si>
  <si>
    <t>M. Maurice GAZIELLO</t>
  </si>
  <si>
    <t>Dr. R. Grant GILMORE III</t>
  </si>
  <si>
    <t>Mme. Margaret GOWEN</t>
  </si>
  <si>
    <t>Dr. Yoshi IWASAKI</t>
  </si>
  <si>
    <t>M. Philippe LA HAUSSE DE LALOUVIERE</t>
  </si>
  <si>
    <t>M. Peter LOVELL</t>
  </si>
  <si>
    <t>Dr. Axel MYKLEBY</t>
  </si>
  <si>
    <t>M. Andrew POTTS</t>
  </si>
  <si>
    <t>Mme. Robyn RIDDETT</t>
  </si>
  <si>
    <t>Prof. Hae-Un RII</t>
  </si>
  <si>
    <t>Dr. Eeva RUOFF</t>
  </si>
  <si>
    <t>Prof. Maria SALAVESSA</t>
  </si>
  <si>
    <t>Mme. Christiane SCHMUCKLE-MOLLARD</t>
  </si>
  <si>
    <t>Mme. Bénédicte SELFSLAGH</t>
  </si>
  <si>
    <t>Mme. Gouhar SHEMDIM</t>
  </si>
  <si>
    <t>M. Stuart B. SMITH</t>
  </si>
  <si>
    <t>M. Alfred R. SULZER</t>
  </si>
  <si>
    <t>M. Arman UMARKHOJIYEV</t>
  </si>
  <si>
    <t>M. Yasuhiro WATANABE</t>
  </si>
  <si>
    <t>Solde 2012</t>
  </si>
  <si>
    <t>ICOMOS france - Dons reçus lors de la 17è AG</t>
  </si>
  <si>
    <t>Solde 2013</t>
  </si>
  <si>
    <t xml:space="preserve"> - Olga Orive (250 $)</t>
  </si>
  <si>
    <t>WMF - Donation from various Experts (2 100 $) :</t>
  </si>
  <si>
    <t xml:space="preserve"> - Ishanlosen Odiaua (200 $)</t>
  </si>
  <si>
    <t xml:space="preserve"> - Anke Zalivako (150 $)</t>
  </si>
  <si>
    <t xml:space="preserve"> - Julio Vargas (150 $)</t>
  </si>
  <si>
    <t xml:space="preserve"> - Toshi Kono (150 $)</t>
  </si>
  <si>
    <t xml:space="preserve"> - Luise Rellensmann (150 $)</t>
  </si>
  <si>
    <t xml:space="preserve"> - Tara Inniss (100 $)</t>
  </si>
  <si>
    <t xml:space="preserve"> - Karel Bakker (100 $)</t>
  </si>
  <si>
    <t xml:space="preserve"> - Kyriakos Psaroudakis (100 $)</t>
  </si>
  <si>
    <t xml:space="preserve"> - Predrag Gavrilovic (100 $)</t>
  </si>
  <si>
    <t xml:space="preserve"> - Leo Schmidt (100 $)</t>
  </si>
  <si>
    <t xml:space="preserve"> - Kyle Normandin (100 $)</t>
  </si>
  <si>
    <t xml:space="preserve"> - Daniel Young (100 $)</t>
  </si>
  <si>
    <t xml:space="preserve"> - Michele Paradiso (50 $)</t>
  </si>
  <si>
    <t xml:space="preserve"> - Christiane Schmückle-Mollard (50 $)</t>
  </si>
  <si>
    <t xml:space="preserve"> - Noelene Cole (50 $)</t>
  </si>
  <si>
    <t xml:space="preserve"> - Teresa Colletta (50 $)</t>
  </si>
  <si>
    <t xml:space="preserve"> - Milagros Flores Roman (50 $)</t>
  </si>
  <si>
    <t xml:space="preserve"> - Mark Richard Hardgrove (50 $)</t>
  </si>
  <si>
    <t xml:space="preserve"> - Webber Ndoro (50 $)</t>
  </si>
  <si>
    <t>Solde 2014</t>
  </si>
  <si>
    <t>ICOMOS Monaco (Maurice Gaziello)</t>
  </si>
  <si>
    <t>Don Solar &amp; Turner (Desk Review 2013 Auschwitz)</t>
  </si>
  <si>
    <t>ICOMOS Luxembourg (Langhini)</t>
  </si>
  <si>
    <t>ICOMOS Suisse</t>
  </si>
  <si>
    <t>ICOMOS Italie - Inscriptions AG 2014 (14x450€)</t>
  </si>
  <si>
    <t>Solde 2015</t>
  </si>
  <si>
    <t>Moldavie (450€)</t>
  </si>
  <si>
    <t>Jordanie (450€)</t>
  </si>
  <si>
    <t>Argentine (450€)</t>
  </si>
  <si>
    <t>Congo (450€)</t>
  </si>
  <si>
    <t>Thaïlande (450€)</t>
  </si>
  <si>
    <t>Bulgarie (450€)</t>
  </si>
  <si>
    <t>Croatie (450€)</t>
  </si>
  <si>
    <t>Macédoine (450€)</t>
  </si>
  <si>
    <t>Turquie (450€)</t>
  </si>
  <si>
    <t>Tunisie (450€)</t>
  </si>
  <si>
    <t>Chili (450€)</t>
  </si>
  <si>
    <t>Pérou (450€)</t>
  </si>
  <si>
    <t>1 - Cuba: Travel &amp; Hotel - AG 2014</t>
  </si>
  <si>
    <t>1 - Cuba: Travel &amp; Hotel - AG 14</t>
  </si>
  <si>
    <t>1 - Jordanie: Hotel - AG 2014</t>
  </si>
  <si>
    <t>1 - Inde: Hotel - AG 2014</t>
  </si>
  <si>
    <t>1 - Iran: Hotel - AG 2014</t>
  </si>
  <si>
    <t>1 - Myanmar (Inscription AG 2014)</t>
  </si>
  <si>
    <t>1 - Inde: Refund Transfert 02/09</t>
  </si>
  <si>
    <t>1 - Inde: Hôtel AG 2014</t>
  </si>
  <si>
    <t>WMF - Donation from various Experts (100 $) :</t>
  </si>
  <si>
    <t>2 reviews</t>
  </si>
  <si>
    <t>Mme. Catherine BERSANI</t>
  </si>
  <si>
    <t>ICOMOS Belgique Wallonie - Contribution 2016</t>
  </si>
  <si>
    <t>Solde 2007</t>
  </si>
  <si>
    <t>Solde 2016</t>
  </si>
  <si>
    <t>ICOMOS Japon</t>
  </si>
  <si>
    <t>Frais Donation ICOMOS Japon</t>
  </si>
  <si>
    <t>ICOMOS Suisse - Donation 2015</t>
  </si>
  <si>
    <t>ICOMOS Finlande - Donation 2016</t>
  </si>
  <si>
    <t>Ver. 21/09/2016</t>
  </si>
  <si>
    <t xml:space="preserve">AGA 2016/10 4-1 Victoria Falls Fund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</si>
</sst>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b/>
      <sz val="11"/>
      <name val="Helvetica"/>
      <family val="2"/>
    </font>
    <font>
      <sz val="8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1" fillId="1" borderId="1" xfId="0" applyFont="1" applyFill="1" applyBorder="1" applyAlignment="1">
      <alignment horizontal="center"/>
    </xf>
    <xf numFmtId="0" fontId="0" fillId="1" borderId="0" xfId="0" applyFill="1"/>
    <xf numFmtId="3" fontId="0" fillId="1" borderId="0" xfId="0" applyNumberFormat="1" applyFill="1"/>
    <xf numFmtId="3" fontId="1" fillId="1" borderId="0" xfId="0" applyNumberFormat="1" applyFont="1" applyFill="1"/>
    <xf numFmtId="0" fontId="1" fillId="1" borderId="1" xfId="0" applyFont="1" applyFill="1" applyBorder="1" applyAlignment="1">
      <alignment horizontal="right"/>
    </xf>
    <xf numFmtId="0" fontId="1" fillId="1" borderId="1" xfId="0" applyFont="1" applyFill="1" applyBorder="1" applyAlignment="1">
      <alignment horizontal="left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 wrapText="1"/>
    </xf>
    <xf numFmtId="0" fontId="4" fillId="0" borderId="0" xfId="0" applyFont="1" applyFill="1"/>
    <xf numFmtId="3" fontId="4" fillId="0" borderId="0" xfId="0" applyNumberFormat="1" applyFont="1" applyFill="1"/>
    <xf numFmtId="3" fontId="1" fillId="0" borderId="0" xfId="0" applyNumberFormat="1" applyFont="1" applyFill="1"/>
    <xf numFmtId="14" fontId="1" fillId="0" borderId="0" xfId="0" applyNumberFormat="1" applyFont="1" applyAlignment="1">
      <alignment horizontal="right"/>
    </xf>
    <xf numFmtId="0" fontId="2" fillId="0" borderId="0" xfId="0" applyFont="1"/>
    <xf numFmtId="0" fontId="0" fillId="0" borderId="0" xfId="0" applyFill="1"/>
    <xf numFmtId="3" fontId="0" fillId="0" borderId="0" xfId="0" applyNumberFormat="1" applyFill="1"/>
    <xf numFmtId="16" fontId="4" fillId="0" borderId="0" xfId="0" applyNumberFormat="1" applyFont="1" applyFill="1" applyAlignment="1">
      <alignment horizontal="left" wrapText="1"/>
    </xf>
    <xf numFmtId="3" fontId="6" fillId="0" borderId="0" xfId="0" applyNumberFormat="1" applyFont="1"/>
    <xf numFmtId="0" fontId="6" fillId="0" borderId="0" xfId="0" applyFont="1"/>
    <xf numFmtId="3" fontId="4" fillId="0" borderId="0" xfId="0" applyNumberFormat="1" applyFont="1"/>
    <xf numFmtId="14" fontId="5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Fill="1" applyAlignment="1">
      <alignment horizontal="right" wrapText="1"/>
    </xf>
    <xf numFmtId="16" fontId="4" fillId="0" borderId="0" xfId="0" applyNumberFormat="1" applyFont="1" applyFill="1" applyAlignment="1">
      <alignment horizontal="right" wrapText="1"/>
    </xf>
    <xf numFmtId="0" fontId="6" fillId="0" borderId="0" xfId="0" applyFont="1" applyFill="1"/>
    <xf numFmtId="16" fontId="1" fillId="0" borderId="0" xfId="0" applyNumberFormat="1" applyFont="1" applyFill="1" applyAlignment="1">
      <alignment horizontal="right" wrapText="1"/>
    </xf>
    <xf numFmtId="0" fontId="1" fillId="1" borderId="0" xfId="0" applyFont="1" applyFill="1" applyAlignment="1">
      <alignment horizontal="right" wrapText="1"/>
    </xf>
    <xf numFmtId="0" fontId="2" fillId="0" borderId="0" xfId="0" applyFont="1" applyAlignment="1">
      <alignment horizontal="left"/>
    </xf>
    <xf numFmtId="0" fontId="1" fillId="1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1" fillId="1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22860</xdr:rowOff>
    </xdr:from>
    <xdr:to>
      <xdr:col>1</xdr:col>
      <xdr:colOff>175260</xdr:colOff>
      <xdr:row>1</xdr:row>
      <xdr:rowOff>106680</xdr:rowOff>
    </xdr:to>
    <xdr:pic>
      <xdr:nvPicPr>
        <xdr:cNvPr id="1063" name="Picture 1" descr="LOGO-PMS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2860"/>
          <a:ext cx="93726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tabSelected="1" zoomScaleNormal="100" workbookViewId="0">
      <selection activeCell="E1" sqref="E1"/>
    </sheetView>
  </sheetViews>
  <sheetFormatPr baseColWidth="10" defaultRowHeight="12.75" x14ac:dyDescent="0.2"/>
  <cols>
    <col min="3" max="3" width="43.42578125" customWidth="1"/>
    <col min="4" max="5" width="14.7109375" customWidth="1"/>
  </cols>
  <sheetData>
    <row r="1" spans="1:8" x14ac:dyDescent="0.2">
      <c r="E1" s="17" t="s">
        <v>119</v>
      </c>
    </row>
    <row r="2" spans="1:8" x14ac:dyDescent="0.2">
      <c r="E2" s="25" t="s">
        <v>118</v>
      </c>
    </row>
    <row r="4" spans="1:8" ht="15" x14ac:dyDescent="0.25">
      <c r="A4" s="32" t="s">
        <v>14</v>
      </c>
      <c r="B4" s="32"/>
      <c r="C4" s="32"/>
      <c r="D4" s="32"/>
      <c r="E4" s="32"/>
      <c r="F4" s="3"/>
      <c r="G4" s="3"/>
      <c r="H4" s="3"/>
    </row>
    <row r="5" spans="1:8" ht="15" x14ac:dyDescent="0.25">
      <c r="A5" s="18" t="s">
        <v>25</v>
      </c>
    </row>
    <row r="8" spans="1:8" x14ac:dyDescent="0.2">
      <c r="A8" s="33" t="s">
        <v>26</v>
      </c>
      <c r="B8" s="33"/>
      <c r="C8" s="6"/>
      <c r="D8" s="7"/>
      <c r="E8" s="35">
        <f>E162+E157+E148+E144+E137+E126+E90+E62+E30+E21</f>
        <v>13664.710000000003</v>
      </c>
    </row>
    <row r="9" spans="1:8" x14ac:dyDescent="0.2">
      <c r="A9" s="34"/>
      <c r="B9" s="34"/>
      <c r="C9" s="6"/>
      <c r="D9" s="7"/>
      <c r="E9" s="36"/>
    </row>
    <row r="12" spans="1:8" x14ac:dyDescent="0.2">
      <c r="A12" s="5" t="s">
        <v>15</v>
      </c>
      <c r="B12" s="10" t="s">
        <v>16</v>
      </c>
      <c r="C12" s="10" t="s">
        <v>17</v>
      </c>
      <c r="D12" s="9" t="s">
        <v>18</v>
      </c>
      <c r="E12" s="9" t="s">
        <v>19</v>
      </c>
    </row>
    <row r="14" spans="1:8" x14ac:dyDescent="0.2">
      <c r="A14" s="1">
        <v>2016</v>
      </c>
      <c r="B14" s="21">
        <v>42437</v>
      </c>
      <c r="C14" s="14" t="s">
        <v>116</v>
      </c>
      <c r="D14" s="20"/>
      <c r="E14" s="15">
        <v>270</v>
      </c>
    </row>
    <row r="15" spans="1:8" x14ac:dyDescent="0.2">
      <c r="A15" s="1"/>
      <c r="B15" s="21">
        <v>42508</v>
      </c>
      <c r="C15" s="14" t="s">
        <v>114</v>
      </c>
      <c r="D15" s="20"/>
      <c r="E15" s="15">
        <v>2400</v>
      </c>
    </row>
    <row r="16" spans="1:8" x14ac:dyDescent="0.2">
      <c r="A16" s="1"/>
      <c r="B16" s="21">
        <v>42508</v>
      </c>
      <c r="C16" t="s">
        <v>115</v>
      </c>
      <c r="D16" s="20">
        <v>125.05</v>
      </c>
      <c r="E16" s="15"/>
    </row>
    <row r="17" spans="1:5" x14ac:dyDescent="0.2">
      <c r="A17" s="1"/>
      <c r="B17" s="21">
        <v>42522</v>
      </c>
      <c r="C17" t="s">
        <v>117</v>
      </c>
      <c r="D17" s="20"/>
      <c r="E17" s="15">
        <v>1000</v>
      </c>
    </row>
    <row r="18" spans="1:5" x14ac:dyDescent="0.2">
      <c r="A18" s="1"/>
      <c r="B18" s="21"/>
      <c r="C18" s="14"/>
      <c r="D18" s="20"/>
      <c r="E18" s="15"/>
    </row>
    <row r="19" spans="1:5" x14ac:dyDescent="0.2">
      <c r="A19" s="1"/>
      <c r="B19" s="21"/>
      <c r="C19" s="14"/>
      <c r="D19" s="20"/>
      <c r="E19" s="15"/>
    </row>
    <row r="20" spans="1:5" x14ac:dyDescent="0.2">
      <c r="A20" s="13"/>
      <c r="B20" s="27"/>
      <c r="C20" s="12" t="s">
        <v>6</v>
      </c>
      <c r="D20" s="4">
        <f>SUM(D14:D19)</f>
        <v>125.05</v>
      </c>
      <c r="E20" s="4">
        <f>SUM(E14:E19)</f>
        <v>3670</v>
      </c>
    </row>
    <row r="21" spans="1:5" x14ac:dyDescent="0.2">
      <c r="A21" s="31" t="s">
        <v>113</v>
      </c>
      <c r="B21" s="31"/>
      <c r="C21" s="6"/>
      <c r="D21" s="7"/>
      <c r="E21" s="8">
        <f>E20-D20</f>
        <v>3544.95</v>
      </c>
    </row>
    <row r="23" spans="1:5" x14ac:dyDescent="0.2">
      <c r="A23" s="1">
        <v>2015</v>
      </c>
      <c r="B23" s="21">
        <v>41775</v>
      </c>
      <c r="C23" s="14" t="s">
        <v>1</v>
      </c>
      <c r="D23" s="20"/>
      <c r="E23" s="15">
        <v>840</v>
      </c>
    </row>
    <row r="24" spans="1:5" x14ac:dyDescent="0.2">
      <c r="A24" s="1"/>
      <c r="B24" s="21">
        <v>42275</v>
      </c>
      <c r="C24" t="s">
        <v>108</v>
      </c>
      <c r="D24" s="20"/>
      <c r="E24" s="15">
        <v>71</v>
      </c>
    </row>
    <row r="25" spans="1:5" x14ac:dyDescent="0.2">
      <c r="A25" s="1"/>
      <c r="B25" s="21"/>
      <c r="C25" s="14" t="s">
        <v>109</v>
      </c>
      <c r="D25" s="20"/>
      <c r="E25" s="15"/>
    </row>
    <row r="26" spans="1:5" x14ac:dyDescent="0.2">
      <c r="A26" s="1"/>
      <c r="B26" s="21">
        <v>42684</v>
      </c>
      <c r="C26" s="14" t="s">
        <v>0</v>
      </c>
      <c r="D26" s="20"/>
      <c r="E26" s="15">
        <v>1000</v>
      </c>
    </row>
    <row r="27" spans="1:5" x14ac:dyDescent="0.2">
      <c r="A27" s="1"/>
      <c r="B27" s="21">
        <v>42690</v>
      </c>
      <c r="C27" s="14" t="s">
        <v>111</v>
      </c>
      <c r="D27" s="20"/>
      <c r="E27" s="15">
        <v>647</v>
      </c>
    </row>
    <row r="28" spans="1:5" x14ac:dyDescent="0.2">
      <c r="A28" s="1"/>
      <c r="B28" s="21"/>
      <c r="C28" s="14"/>
      <c r="D28" s="20"/>
      <c r="E28" s="15"/>
    </row>
    <row r="29" spans="1:5" x14ac:dyDescent="0.2">
      <c r="A29" s="13"/>
      <c r="B29" s="27"/>
      <c r="C29" s="12" t="s">
        <v>6</v>
      </c>
      <c r="D29" s="4">
        <f>SUM(D23:D28)</f>
        <v>0</v>
      </c>
      <c r="E29" s="4">
        <f>SUM(E23:E28)</f>
        <v>2558</v>
      </c>
    </row>
    <row r="30" spans="1:5" x14ac:dyDescent="0.2">
      <c r="A30" s="31" t="s">
        <v>87</v>
      </c>
      <c r="B30" s="31"/>
      <c r="C30" s="6"/>
      <c r="D30" s="7"/>
      <c r="E30" s="8">
        <f>E29-D29</f>
        <v>2558</v>
      </c>
    </row>
    <row r="32" spans="1:5" x14ac:dyDescent="0.2">
      <c r="A32" s="1">
        <v>2014</v>
      </c>
      <c r="B32" s="21">
        <v>41775</v>
      </c>
      <c r="C32" s="14" t="s">
        <v>82</v>
      </c>
      <c r="D32" s="20"/>
      <c r="E32" s="15">
        <v>150</v>
      </c>
    </row>
    <row r="33" spans="1:5" x14ac:dyDescent="0.2">
      <c r="A33" s="1"/>
      <c r="B33" s="21">
        <v>41793</v>
      </c>
      <c r="C33" s="14" t="s">
        <v>84</v>
      </c>
      <c r="D33" s="20"/>
      <c r="E33" s="15">
        <v>600</v>
      </c>
    </row>
    <row r="34" spans="1:5" x14ac:dyDescent="0.2">
      <c r="A34" s="1"/>
      <c r="B34" s="21">
        <v>41801</v>
      </c>
      <c r="C34" s="14" t="s">
        <v>83</v>
      </c>
      <c r="D34" s="20"/>
      <c r="E34" s="15">
        <v>200</v>
      </c>
    </row>
    <row r="35" spans="1:5" x14ac:dyDescent="0.2">
      <c r="A35" s="1"/>
      <c r="B35" s="21">
        <v>41845</v>
      </c>
      <c r="C35" s="14" t="s">
        <v>85</v>
      </c>
      <c r="D35" s="20"/>
      <c r="E35" s="15">
        <v>400</v>
      </c>
    </row>
    <row r="36" spans="1:5" x14ac:dyDescent="0.2">
      <c r="A36" s="1"/>
      <c r="B36" s="21">
        <v>41884</v>
      </c>
      <c r="C36" s="14" t="s">
        <v>100</v>
      </c>
      <c r="D36" s="20">
        <v>1418</v>
      </c>
      <c r="E36" s="15"/>
    </row>
    <row r="37" spans="1:5" x14ac:dyDescent="0.2">
      <c r="A37" s="1"/>
      <c r="B37" s="21">
        <v>41884</v>
      </c>
      <c r="C37" s="14" t="s">
        <v>101</v>
      </c>
      <c r="D37" s="20">
        <v>1418</v>
      </c>
      <c r="E37" s="15"/>
    </row>
    <row r="38" spans="1:5" x14ac:dyDescent="0.2">
      <c r="A38" s="1"/>
      <c r="B38" s="21">
        <v>41884</v>
      </c>
      <c r="C38" s="14" t="s">
        <v>102</v>
      </c>
      <c r="D38" s="20">
        <v>564.49</v>
      </c>
      <c r="E38" s="15"/>
    </row>
    <row r="39" spans="1:5" x14ac:dyDescent="0.2">
      <c r="A39" s="1"/>
      <c r="B39" s="21">
        <v>41884</v>
      </c>
      <c r="C39" s="14" t="s">
        <v>103</v>
      </c>
      <c r="D39" s="20">
        <v>500</v>
      </c>
      <c r="E39" s="15"/>
    </row>
    <row r="40" spans="1:5" x14ac:dyDescent="0.2">
      <c r="A40" s="1"/>
      <c r="B40" s="21">
        <v>41907</v>
      </c>
      <c r="C40" s="14" t="s">
        <v>104</v>
      </c>
      <c r="D40" s="20">
        <v>551.29</v>
      </c>
      <c r="E40" s="15"/>
    </row>
    <row r="41" spans="1:5" x14ac:dyDescent="0.2">
      <c r="A41" s="1"/>
      <c r="B41" s="21">
        <v>41911</v>
      </c>
      <c r="C41" s="14" t="s">
        <v>86</v>
      </c>
      <c r="D41" s="20">
        <v>6300</v>
      </c>
      <c r="E41" s="15"/>
    </row>
    <row r="42" spans="1:5" x14ac:dyDescent="0.2">
      <c r="A42" s="1"/>
      <c r="B42" s="21"/>
      <c r="C42" s="29" t="s">
        <v>88</v>
      </c>
      <c r="D42" s="20"/>
      <c r="E42" s="15"/>
    </row>
    <row r="43" spans="1:5" x14ac:dyDescent="0.2">
      <c r="A43" s="1"/>
      <c r="B43" s="21"/>
      <c r="C43" s="29" t="s">
        <v>89</v>
      </c>
      <c r="D43" s="20"/>
      <c r="E43" s="15"/>
    </row>
    <row r="44" spans="1:5" x14ac:dyDescent="0.2">
      <c r="A44" s="1"/>
      <c r="B44" s="21"/>
      <c r="C44" s="29" t="s">
        <v>90</v>
      </c>
      <c r="D44" s="20"/>
      <c r="E44" s="15"/>
    </row>
    <row r="45" spans="1:5" x14ac:dyDescent="0.2">
      <c r="A45" s="1"/>
      <c r="B45" s="21"/>
      <c r="C45" s="29" t="s">
        <v>91</v>
      </c>
      <c r="D45" s="20"/>
      <c r="E45" s="15"/>
    </row>
    <row r="46" spans="1:5" x14ac:dyDescent="0.2">
      <c r="A46" s="1"/>
      <c r="B46" s="21"/>
      <c r="C46" s="29" t="s">
        <v>92</v>
      </c>
      <c r="D46" s="20"/>
      <c r="E46" s="15"/>
    </row>
    <row r="47" spans="1:5" x14ac:dyDescent="0.2">
      <c r="A47" s="1"/>
      <c r="B47" s="21"/>
      <c r="C47" s="29" t="s">
        <v>93</v>
      </c>
      <c r="D47" s="20"/>
      <c r="E47" s="15"/>
    </row>
    <row r="48" spans="1:5" x14ac:dyDescent="0.2">
      <c r="A48" s="1"/>
      <c r="B48" s="21"/>
      <c r="C48" s="29" t="s">
        <v>94</v>
      </c>
      <c r="D48" s="20"/>
      <c r="E48" s="15"/>
    </row>
    <row r="49" spans="1:5" x14ac:dyDescent="0.2">
      <c r="A49" s="1"/>
      <c r="B49" s="21"/>
      <c r="C49" s="29" t="s">
        <v>95</v>
      </c>
      <c r="D49" s="20"/>
      <c r="E49" s="15"/>
    </row>
    <row r="50" spans="1:5" x14ac:dyDescent="0.2">
      <c r="A50" s="1"/>
      <c r="B50" s="21"/>
      <c r="C50" s="29" t="s">
        <v>96</v>
      </c>
      <c r="D50" s="20"/>
      <c r="E50" s="15"/>
    </row>
    <row r="51" spans="1:5" x14ac:dyDescent="0.2">
      <c r="A51" s="1"/>
      <c r="B51" s="21"/>
      <c r="C51" s="29" t="s">
        <v>89</v>
      </c>
      <c r="D51" s="20"/>
      <c r="E51" s="15"/>
    </row>
    <row r="52" spans="1:5" x14ac:dyDescent="0.2">
      <c r="A52" s="1"/>
      <c r="B52" s="21"/>
      <c r="C52" s="29" t="s">
        <v>97</v>
      </c>
      <c r="D52" s="20"/>
      <c r="E52" s="15"/>
    </row>
    <row r="53" spans="1:5" x14ac:dyDescent="0.2">
      <c r="A53" s="1"/>
      <c r="B53" s="21"/>
      <c r="C53" s="29" t="s">
        <v>90</v>
      </c>
      <c r="D53" s="20"/>
      <c r="E53" s="15"/>
    </row>
    <row r="54" spans="1:5" x14ac:dyDescent="0.2">
      <c r="A54" s="1"/>
      <c r="B54" s="21"/>
      <c r="C54" s="29" t="s">
        <v>98</v>
      </c>
      <c r="D54" s="20"/>
      <c r="E54" s="15"/>
    </row>
    <row r="55" spans="1:5" x14ac:dyDescent="0.2">
      <c r="A55" s="1"/>
      <c r="B55" s="21"/>
      <c r="C55" s="29" t="s">
        <v>99</v>
      </c>
      <c r="D55" s="20"/>
      <c r="E55" s="15"/>
    </row>
    <row r="56" spans="1:5" x14ac:dyDescent="0.2">
      <c r="A56" s="1"/>
      <c r="B56" s="21">
        <v>41929</v>
      </c>
      <c r="C56" s="14" t="s">
        <v>105</v>
      </c>
      <c r="D56" s="15">
        <v>268</v>
      </c>
      <c r="E56" s="15"/>
    </row>
    <row r="57" spans="1:5" x14ac:dyDescent="0.2">
      <c r="A57" s="1"/>
      <c r="B57" s="21">
        <v>41935</v>
      </c>
      <c r="C57" s="14" t="s">
        <v>106</v>
      </c>
      <c r="D57" s="20"/>
      <c r="E57" s="15">
        <v>500</v>
      </c>
    </row>
    <row r="58" spans="1:5" x14ac:dyDescent="0.2">
      <c r="A58" s="1"/>
      <c r="B58" s="21">
        <v>42318</v>
      </c>
      <c r="C58" s="14" t="s">
        <v>107</v>
      </c>
      <c r="D58" s="20">
        <v>500</v>
      </c>
      <c r="E58" s="15"/>
    </row>
    <row r="59" spans="1:5" x14ac:dyDescent="0.2">
      <c r="A59" s="1"/>
      <c r="B59" s="21">
        <v>42360</v>
      </c>
      <c r="C59" s="14" t="s">
        <v>0</v>
      </c>
      <c r="D59" s="20"/>
      <c r="E59" s="15">
        <v>1000</v>
      </c>
    </row>
    <row r="60" spans="1:5" x14ac:dyDescent="0.2">
      <c r="A60" s="1"/>
      <c r="B60" s="27"/>
      <c r="C60" s="19"/>
      <c r="D60" s="20"/>
      <c r="E60" s="16"/>
    </row>
    <row r="61" spans="1:5" x14ac:dyDescent="0.2">
      <c r="A61" s="13"/>
      <c r="B61" s="27"/>
      <c r="C61" s="12" t="s">
        <v>6</v>
      </c>
      <c r="D61" s="4">
        <f>SUM(D32:D60)</f>
        <v>11519.779999999999</v>
      </c>
      <c r="E61" s="4">
        <f>SUM(E32:E60)</f>
        <v>2850</v>
      </c>
    </row>
    <row r="62" spans="1:5" x14ac:dyDescent="0.2">
      <c r="A62" s="31" t="s">
        <v>81</v>
      </c>
      <c r="B62" s="31"/>
      <c r="C62" s="6"/>
      <c r="D62" s="7"/>
      <c r="E62" s="8">
        <f>E61-D61</f>
        <v>-8669.7799999999988</v>
      </c>
    </row>
    <row r="64" spans="1:5" x14ac:dyDescent="0.2">
      <c r="A64" s="1">
        <v>2013</v>
      </c>
      <c r="B64" s="21">
        <v>41276</v>
      </c>
      <c r="C64" t="s">
        <v>1</v>
      </c>
      <c r="D64" s="15"/>
      <c r="E64" s="15">
        <v>5</v>
      </c>
    </row>
    <row r="65" spans="1:5" x14ac:dyDescent="0.2">
      <c r="A65" s="1"/>
      <c r="B65" s="21">
        <v>41557</v>
      </c>
      <c r="C65" t="s">
        <v>61</v>
      </c>
      <c r="D65" s="15"/>
      <c r="E65" s="15">
        <v>1500</v>
      </c>
    </row>
    <row r="66" spans="1:5" x14ac:dyDescent="0.2">
      <c r="A66" s="1"/>
      <c r="B66" s="28"/>
      <c r="C66" s="23" t="s">
        <v>60</v>
      </c>
      <c r="D66" s="15"/>
      <c r="E66" s="15"/>
    </row>
    <row r="67" spans="1:5" x14ac:dyDescent="0.2">
      <c r="A67" s="1"/>
      <c r="B67" s="28"/>
      <c r="C67" s="23" t="s">
        <v>62</v>
      </c>
      <c r="D67" s="15"/>
      <c r="E67" s="15"/>
    </row>
    <row r="68" spans="1:5" x14ac:dyDescent="0.2">
      <c r="A68" s="1"/>
      <c r="B68" s="28"/>
      <c r="C68" s="23" t="s">
        <v>63</v>
      </c>
      <c r="D68" s="15"/>
      <c r="E68" s="15"/>
    </row>
    <row r="69" spans="1:5" x14ac:dyDescent="0.2">
      <c r="A69" s="1"/>
      <c r="B69" s="28"/>
      <c r="C69" s="23" t="s">
        <v>64</v>
      </c>
      <c r="D69" s="15"/>
      <c r="E69" s="15"/>
    </row>
    <row r="70" spans="1:5" x14ac:dyDescent="0.2">
      <c r="A70" s="1"/>
      <c r="B70" s="28"/>
      <c r="C70" s="23" t="s">
        <v>65</v>
      </c>
      <c r="D70" s="15"/>
      <c r="E70" s="15"/>
    </row>
    <row r="71" spans="1:5" x14ac:dyDescent="0.2">
      <c r="A71" s="1"/>
      <c r="B71" s="28"/>
      <c r="C71" s="23" t="s">
        <v>66</v>
      </c>
      <c r="D71" s="15"/>
      <c r="E71" s="15"/>
    </row>
    <row r="72" spans="1:5" x14ac:dyDescent="0.2">
      <c r="A72" s="1"/>
      <c r="B72" s="28"/>
      <c r="C72" s="23" t="s">
        <v>67</v>
      </c>
      <c r="D72" s="15"/>
      <c r="E72" s="15"/>
    </row>
    <row r="73" spans="1:5" x14ac:dyDescent="0.2">
      <c r="A73" s="1"/>
      <c r="B73" s="28"/>
      <c r="C73" s="23" t="s">
        <v>68</v>
      </c>
      <c r="D73" s="15"/>
      <c r="E73" s="15"/>
    </row>
    <row r="74" spans="1:5" x14ac:dyDescent="0.2">
      <c r="A74" s="1"/>
      <c r="B74" s="28"/>
      <c r="C74" s="23" t="s">
        <v>69</v>
      </c>
      <c r="D74" s="15"/>
      <c r="E74" s="15"/>
    </row>
    <row r="75" spans="1:5" x14ac:dyDescent="0.2">
      <c r="A75" s="1"/>
      <c r="B75" s="28"/>
      <c r="C75" s="23" t="s">
        <v>70</v>
      </c>
      <c r="D75" s="15"/>
      <c r="E75" s="15"/>
    </row>
    <row r="76" spans="1:5" x14ac:dyDescent="0.2">
      <c r="A76" s="1"/>
      <c r="B76" s="28"/>
      <c r="C76" s="23" t="s">
        <v>71</v>
      </c>
      <c r="D76" s="15"/>
      <c r="E76" s="15"/>
    </row>
    <row r="77" spans="1:5" x14ac:dyDescent="0.2">
      <c r="A77" s="1"/>
      <c r="B77" s="28"/>
      <c r="C77" s="23" t="s">
        <v>72</v>
      </c>
      <c r="D77" s="15"/>
      <c r="E77" s="15"/>
    </row>
    <row r="78" spans="1:5" x14ac:dyDescent="0.2">
      <c r="A78" s="1"/>
      <c r="B78" s="28"/>
      <c r="C78" s="23" t="s">
        <v>73</v>
      </c>
      <c r="D78" s="15"/>
      <c r="E78" s="15"/>
    </row>
    <row r="79" spans="1:5" x14ac:dyDescent="0.2">
      <c r="A79" s="1"/>
      <c r="B79" s="28"/>
      <c r="C79" s="23" t="s">
        <v>74</v>
      </c>
      <c r="D79" s="15"/>
      <c r="E79" s="15"/>
    </row>
    <row r="80" spans="1:5" x14ac:dyDescent="0.2">
      <c r="A80" s="1"/>
      <c r="B80" s="28"/>
      <c r="C80" s="23" t="s">
        <v>75</v>
      </c>
      <c r="D80" s="15"/>
      <c r="E80" s="15"/>
    </row>
    <row r="81" spans="1:5" x14ac:dyDescent="0.2">
      <c r="A81" s="1"/>
      <c r="B81" s="28"/>
      <c r="C81" s="23" t="s">
        <v>76</v>
      </c>
      <c r="D81" s="15"/>
      <c r="E81" s="15"/>
    </row>
    <row r="82" spans="1:5" x14ac:dyDescent="0.2">
      <c r="A82" s="1"/>
      <c r="B82" s="28"/>
      <c r="C82" s="23" t="s">
        <v>77</v>
      </c>
      <c r="D82" s="15"/>
      <c r="E82" s="15"/>
    </row>
    <row r="83" spans="1:5" x14ac:dyDescent="0.2">
      <c r="A83" s="1"/>
      <c r="B83" s="28"/>
      <c r="C83" s="23" t="s">
        <v>78</v>
      </c>
      <c r="D83" s="15"/>
      <c r="E83" s="15"/>
    </row>
    <row r="84" spans="1:5" x14ac:dyDescent="0.2">
      <c r="A84" s="1"/>
      <c r="B84" s="28"/>
      <c r="C84" s="23" t="s">
        <v>79</v>
      </c>
      <c r="D84" s="15"/>
      <c r="E84" s="15"/>
    </row>
    <row r="85" spans="1:5" x14ac:dyDescent="0.2">
      <c r="A85" s="13"/>
      <c r="B85" s="27"/>
      <c r="C85" s="29" t="s">
        <v>80</v>
      </c>
      <c r="D85" s="15"/>
      <c r="E85" s="15"/>
    </row>
    <row r="86" spans="1:5" x14ac:dyDescent="0.2">
      <c r="A86" s="13"/>
      <c r="B86" s="21">
        <v>41618</v>
      </c>
      <c r="C86" s="26" t="s">
        <v>0</v>
      </c>
      <c r="D86" s="15"/>
      <c r="E86" s="15">
        <v>1000</v>
      </c>
    </row>
    <row r="87" spans="1:5" x14ac:dyDescent="0.2">
      <c r="A87" s="13"/>
      <c r="B87" s="21">
        <v>42003</v>
      </c>
      <c r="C87" s="26" t="s">
        <v>1</v>
      </c>
      <c r="D87" s="15"/>
      <c r="E87" s="15">
        <v>1292</v>
      </c>
    </row>
    <row r="88" spans="1:5" x14ac:dyDescent="0.2">
      <c r="A88" s="13"/>
      <c r="B88" s="21"/>
      <c r="C88" s="26"/>
      <c r="D88" s="15"/>
      <c r="E88" s="15"/>
    </row>
    <row r="89" spans="1:5" x14ac:dyDescent="0.2">
      <c r="A89" s="13"/>
      <c r="B89" s="27"/>
      <c r="C89" s="12" t="s">
        <v>6</v>
      </c>
      <c r="D89" s="4">
        <f>SUM(D64:D88)</f>
        <v>0</v>
      </c>
      <c r="E89" s="4">
        <f>SUM(E64:E88)</f>
        <v>3797</v>
      </c>
    </row>
    <row r="90" spans="1:5" x14ac:dyDescent="0.2">
      <c r="A90" s="31" t="s">
        <v>59</v>
      </c>
      <c r="B90" s="31"/>
      <c r="C90" s="6"/>
      <c r="D90" s="7"/>
      <c r="E90" s="8">
        <f>E89-D89</f>
        <v>3797</v>
      </c>
    </row>
    <row r="91" spans="1:5" x14ac:dyDescent="0.2">
      <c r="A91" s="13"/>
      <c r="B91" s="13"/>
      <c r="C91" s="19"/>
      <c r="D91" s="20"/>
      <c r="E91" s="16"/>
    </row>
    <row r="92" spans="1:5" x14ac:dyDescent="0.2">
      <c r="A92" s="1">
        <v>2012</v>
      </c>
      <c r="B92" s="21">
        <v>41165</v>
      </c>
      <c r="C92" s="19" t="s">
        <v>58</v>
      </c>
      <c r="D92" s="20"/>
      <c r="E92" s="16">
        <v>2380</v>
      </c>
    </row>
    <row r="93" spans="1:5" x14ac:dyDescent="0.2">
      <c r="A93" s="1"/>
      <c r="B93" s="21"/>
      <c r="C93" s="23" t="s">
        <v>29</v>
      </c>
      <c r="D93" s="22"/>
      <c r="E93" s="22">
        <v>100</v>
      </c>
    </row>
    <row r="94" spans="1:5" x14ac:dyDescent="0.2">
      <c r="A94" s="1"/>
      <c r="B94" s="21"/>
      <c r="C94" s="23" t="s">
        <v>30</v>
      </c>
      <c r="D94" s="22"/>
      <c r="E94" s="22">
        <v>100</v>
      </c>
    </row>
    <row r="95" spans="1:5" x14ac:dyDescent="0.2">
      <c r="A95" s="1"/>
      <c r="B95" s="21"/>
      <c r="C95" s="23" t="s">
        <v>31</v>
      </c>
      <c r="D95" s="22"/>
      <c r="E95" s="22">
        <v>100</v>
      </c>
    </row>
    <row r="96" spans="1:5" x14ac:dyDescent="0.2">
      <c r="A96" s="1"/>
      <c r="B96" s="21"/>
      <c r="C96" s="23" t="s">
        <v>110</v>
      </c>
      <c r="D96" s="22"/>
      <c r="E96" s="22">
        <v>100</v>
      </c>
    </row>
    <row r="97" spans="1:5" x14ac:dyDescent="0.2">
      <c r="A97" s="1"/>
      <c r="B97" s="21"/>
      <c r="C97" s="23" t="s">
        <v>32</v>
      </c>
      <c r="D97" s="22"/>
      <c r="E97" s="22">
        <v>100</v>
      </c>
    </row>
    <row r="98" spans="1:5" x14ac:dyDescent="0.2">
      <c r="A98" s="1"/>
      <c r="B98" s="21"/>
      <c r="C98" s="23" t="s">
        <v>33</v>
      </c>
      <c r="D98" s="22"/>
      <c r="E98" s="22">
        <v>100</v>
      </c>
    </row>
    <row r="99" spans="1:5" x14ac:dyDescent="0.2">
      <c r="A99" s="1"/>
      <c r="B99" s="21"/>
      <c r="C99" s="23" t="s">
        <v>34</v>
      </c>
      <c r="D99" s="22"/>
      <c r="E99" s="22">
        <v>100</v>
      </c>
    </row>
    <row r="100" spans="1:5" x14ac:dyDescent="0.2">
      <c r="A100" s="1"/>
      <c r="B100" s="21"/>
      <c r="C100" s="23" t="s">
        <v>35</v>
      </c>
      <c r="D100" s="22"/>
      <c r="E100" s="22">
        <v>20</v>
      </c>
    </row>
    <row r="101" spans="1:5" x14ac:dyDescent="0.2">
      <c r="A101" s="1"/>
      <c r="B101" s="21"/>
      <c r="C101" s="23" t="s">
        <v>36</v>
      </c>
      <c r="D101" s="22"/>
      <c r="E101" s="22">
        <v>100</v>
      </c>
    </row>
    <row r="102" spans="1:5" x14ac:dyDescent="0.2">
      <c r="A102" s="1"/>
      <c r="B102" s="21"/>
      <c r="C102" s="23" t="s">
        <v>37</v>
      </c>
      <c r="D102" s="22"/>
      <c r="E102" s="22">
        <v>100</v>
      </c>
    </row>
    <row r="103" spans="1:5" x14ac:dyDescent="0.2">
      <c r="A103" s="1"/>
      <c r="B103" s="21"/>
      <c r="C103" s="23" t="s">
        <v>38</v>
      </c>
      <c r="D103" s="22"/>
      <c r="E103" s="22">
        <v>100</v>
      </c>
    </row>
    <row r="104" spans="1:5" x14ac:dyDescent="0.2">
      <c r="A104" s="1"/>
      <c r="B104" s="21"/>
      <c r="C104" s="23" t="s">
        <v>39</v>
      </c>
      <c r="D104" s="22"/>
      <c r="E104" s="22">
        <v>50</v>
      </c>
    </row>
    <row r="105" spans="1:5" x14ac:dyDescent="0.2">
      <c r="A105" s="1"/>
      <c r="B105" s="21"/>
      <c r="C105" s="23" t="s">
        <v>40</v>
      </c>
      <c r="D105" s="22"/>
      <c r="E105" s="22">
        <v>100</v>
      </c>
    </row>
    <row r="106" spans="1:5" x14ac:dyDescent="0.2">
      <c r="A106" s="1"/>
      <c r="B106" s="21"/>
      <c r="C106" s="23" t="s">
        <v>41</v>
      </c>
      <c r="D106" s="22"/>
      <c r="E106" s="22">
        <v>10</v>
      </c>
    </row>
    <row r="107" spans="1:5" x14ac:dyDescent="0.2">
      <c r="A107" s="1"/>
      <c r="B107" s="21"/>
      <c r="C107" s="23" t="s">
        <v>42</v>
      </c>
      <c r="D107" s="22"/>
      <c r="E107" s="22">
        <v>20</v>
      </c>
    </row>
    <row r="108" spans="1:5" x14ac:dyDescent="0.2">
      <c r="A108" s="1"/>
      <c r="B108" s="21"/>
      <c r="C108" s="23" t="s">
        <v>43</v>
      </c>
      <c r="D108" s="22"/>
      <c r="E108" s="22">
        <v>200</v>
      </c>
    </row>
    <row r="109" spans="1:5" x14ac:dyDescent="0.2">
      <c r="A109" s="1"/>
      <c r="B109" s="21"/>
      <c r="C109" s="23" t="s">
        <v>44</v>
      </c>
      <c r="D109" s="22"/>
      <c r="E109" s="22">
        <v>100</v>
      </c>
    </row>
    <row r="110" spans="1:5" x14ac:dyDescent="0.2">
      <c r="A110" s="1"/>
      <c r="B110" s="21"/>
      <c r="C110" s="23" t="s">
        <v>45</v>
      </c>
      <c r="D110" s="22"/>
      <c r="E110" s="22">
        <v>50</v>
      </c>
    </row>
    <row r="111" spans="1:5" x14ac:dyDescent="0.2">
      <c r="A111" s="1"/>
      <c r="B111" s="21"/>
      <c r="C111" s="23" t="s">
        <v>46</v>
      </c>
      <c r="D111" s="22"/>
      <c r="E111" s="22">
        <v>20</v>
      </c>
    </row>
    <row r="112" spans="1:5" x14ac:dyDescent="0.2">
      <c r="A112" s="1"/>
      <c r="B112" s="21"/>
      <c r="C112" s="23" t="s">
        <v>47</v>
      </c>
      <c r="D112" s="22"/>
      <c r="E112" s="22">
        <v>50</v>
      </c>
    </row>
    <row r="113" spans="1:5" x14ac:dyDescent="0.2">
      <c r="A113" s="1"/>
      <c r="B113" s="21"/>
      <c r="C113" s="23" t="s">
        <v>48</v>
      </c>
      <c r="D113" s="22"/>
      <c r="E113" s="22">
        <v>100</v>
      </c>
    </row>
    <row r="114" spans="1:5" x14ac:dyDescent="0.2">
      <c r="A114" s="1"/>
      <c r="B114" s="21"/>
      <c r="C114" s="23" t="s">
        <v>49</v>
      </c>
      <c r="D114" s="22"/>
      <c r="E114" s="22">
        <v>100</v>
      </c>
    </row>
    <row r="115" spans="1:5" x14ac:dyDescent="0.2">
      <c r="A115" s="1"/>
      <c r="B115" s="21"/>
      <c r="C115" s="23" t="s">
        <v>50</v>
      </c>
      <c r="D115" s="22"/>
      <c r="E115" s="22">
        <v>100</v>
      </c>
    </row>
    <row r="116" spans="1:5" x14ac:dyDescent="0.2">
      <c r="A116" s="1"/>
      <c r="B116" s="21"/>
      <c r="C116" s="23" t="s">
        <v>51</v>
      </c>
      <c r="D116" s="22"/>
      <c r="E116" s="22">
        <v>100</v>
      </c>
    </row>
    <row r="117" spans="1:5" x14ac:dyDescent="0.2">
      <c r="A117" s="1"/>
      <c r="B117" s="21"/>
      <c r="C117" s="23" t="s">
        <v>52</v>
      </c>
      <c r="D117" s="22"/>
      <c r="E117" s="22">
        <v>100</v>
      </c>
    </row>
    <row r="118" spans="1:5" x14ac:dyDescent="0.2">
      <c r="A118" s="1"/>
      <c r="B118" s="21"/>
      <c r="C118" s="23" t="s">
        <v>53</v>
      </c>
      <c r="D118" s="22"/>
      <c r="E118" s="22">
        <v>10</v>
      </c>
    </row>
    <row r="119" spans="1:5" x14ac:dyDescent="0.2">
      <c r="A119" s="1"/>
      <c r="B119" s="21"/>
      <c r="C119" s="23" t="s">
        <v>54</v>
      </c>
      <c r="D119" s="22"/>
      <c r="E119" s="22">
        <v>100</v>
      </c>
    </row>
    <row r="120" spans="1:5" x14ac:dyDescent="0.2">
      <c r="A120" s="1"/>
      <c r="B120" s="21"/>
      <c r="C120" s="23" t="s">
        <v>55</v>
      </c>
      <c r="D120" s="22"/>
      <c r="E120" s="22">
        <v>50</v>
      </c>
    </row>
    <row r="121" spans="1:5" x14ac:dyDescent="0.2">
      <c r="A121" s="1"/>
      <c r="B121" s="21"/>
      <c r="C121" s="23" t="s">
        <v>56</v>
      </c>
      <c r="D121" s="22"/>
      <c r="E121" s="22">
        <v>100</v>
      </c>
    </row>
    <row r="122" spans="1:5" x14ac:dyDescent="0.2">
      <c r="A122" s="1"/>
      <c r="B122" s="21">
        <v>41261</v>
      </c>
      <c r="C122" s="26" t="s">
        <v>0</v>
      </c>
      <c r="D122" s="4"/>
      <c r="E122" s="24">
        <v>1000</v>
      </c>
    </row>
    <row r="123" spans="1:5" x14ac:dyDescent="0.2">
      <c r="A123" s="1"/>
      <c r="B123" s="21">
        <v>41627</v>
      </c>
      <c r="C123" t="s">
        <v>1</v>
      </c>
      <c r="D123" s="4"/>
      <c r="E123" s="24">
        <v>1635</v>
      </c>
    </row>
    <row r="124" spans="1:5" x14ac:dyDescent="0.2">
      <c r="A124" s="1"/>
      <c r="B124" s="21"/>
      <c r="C124" s="26"/>
      <c r="D124" s="4"/>
      <c r="E124" s="24"/>
    </row>
    <row r="125" spans="1:5" x14ac:dyDescent="0.2">
      <c r="A125" s="13"/>
      <c r="B125" s="13"/>
      <c r="C125" s="12" t="s">
        <v>6</v>
      </c>
      <c r="D125" s="4">
        <f>SUM(D92:D121)</f>
        <v>0</v>
      </c>
      <c r="E125" s="4">
        <f>SUM(E92:E92)+E122+E123</f>
        <v>5015</v>
      </c>
    </row>
    <row r="126" spans="1:5" x14ac:dyDescent="0.2">
      <c r="A126" s="31" t="s">
        <v>57</v>
      </c>
      <c r="B126" s="31"/>
      <c r="C126" s="6"/>
      <c r="D126" s="7"/>
      <c r="E126" s="8">
        <f>E125-D125</f>
        <v>5015</v>
      </c>
    </row>
    <row r="127" spans="1:5" x14ac:dyDescent="0.2">
      <c r="A127" s="13"/>
      <c r="B127" s="13"/>
      <c r="C127" s="19"/>
      <c r="D127" s="20"/>
      <c r="E127" s="16"/>
    </row>
    <row r="128" spans="1:5" x14ac:dyDescent="0.2">
      <c r="A128" s="1">
        <v>2011</v>
      </c>
      <c r="B128" s="11">
        <v>40737</v>
      </c>
      <c r="C128" t="s">
        <v>21</v>
      </c>
      <c r="D128" s="4"/>
      <c r="E128" s="4">
        <v>600</v>
      </c>
    </row>
    <row r="129" spans="1:5" x14ac:dyDescent="0.2">
      <c r="A129" s="1"/>
      <c r="B129" s="11">
        <v>40760</v>
      </c>
      <c r="C129" t="s">
        <v>1</v>
      </c>
      <c r="D129" s="4"/>
      <c r="E129" s="4">
        <v>1960</v>
      </c>
    </row>
    <row r="130" spans="1:5" x14ac:dyDescent="0.2">
      <c r="A130" s="1"/>
      <c r="B130" s="11">
        <v>40816</v>
      </c>
      <c r="C130" t="s">
        <v>22</v>
      </c>
      <c r="D130" s="4"/>
      <c r="E130" s="4">
        <v>1673.23</v>
      </c>
    </row>
    <row r="131" spans="1:5" x14ac:dyDescent="0.2">
      <c r="A131" s="1"/>
      <c r="B131" s="11">
        <v>40816</v>
      </c>
      <c r="C131" t="s">
        <v>23</v>
      </c>
      <c r="D131" s="4"/>
      <c r="E131" s="4">
        <v>1500</v>
      </c>
    </row>
    <row r="132" spans="1:5" x14ac:dyDescent="0.2">
      <c r="A132" s="1"/>
      <c r="B132" s="11">
        <v>40842</v>
      </c>
      <c r="C132" t="s">
        <v>24</v>
      </c>
      <c r="D132" s="4"/>
      <c r="E132" s="4">
        <v>605</v>
      </c>
    </row>
    <row r="133" spans="1:5" x14ac:dyDescent="0.2">
      <c r="A133" s="1"/>
      <c r="B133" s="11">
        <v>40897</v>
      </c>
      <c r="C133" t="s">
        <v>1</v>
      </c>
      <c r="D133" s="4"/>
      <c r="E133" s="4">
        <v>1910</v>
      </c>
    </row>
    <row r="134" spans="1:5" x14ac:dyDescent="0.2">
      <c r="A134" s="1"/>
      <c r="B134" s="11">
        <v>41274</v>
      </c>
      <c r="C134" t="s">
        <v>27</v>
      </c>
      <c r="D134" s="4">
        <v>14300</v>
      </c>
      <c r="E134" s="4"/>
    </row>
    <row r="135" spans="1:5" x14ac:dyDescent="0.2">
      <c r="A135" s="1"/>
      <c r="B135" s="11"/>
      <c r="C135" t="s">
        <v>28</v>
      </c>
      <c r="D135" s="4"/>
      <c r="E135" s="4"/>
    </row>
    <row r="136" spans="1:5" x14ac:dyDescent="0.2">
      <c r="A136" s="2"/>
      <c r="C136" s="12" t="s">
        <v>6</v>
      </c>
      <c r="D136" s="4">
        <f>SUM(D118:D134)</f>
        <v>14300</v>
      </c>
      <c r="E136" s="4">
        <f>SUM(E128:E134)</f>
        <v>8248.23</v>
      </c>
    </row>
    <row r="137" spans="1:5" x14ac:dyDescent="0.2">
      <c r="A137" s="31" t="s">
        <v>20</v>
      </c>
      <c r="B137" s="31"/>
      <c r="C137" s="6"/>
      <c r="D137" s="7"/>
      <c r="E137" s="8">
        <f>E136-D136</f>
        <v>-6051.77</v>
      </c>
    </row>
    <row r="138" spans="1:5" x14ac:dyDescent="0.2">
      <c r="A138" s="13"/>
      <c r="B138" s="13"/>
      <c r="C138" s="19"/>
      <c r="D138" s="20"/>
      <c r="E138" s="16"/>
    </row>
    <row r="139" spans="1:5" x14ac:dyDescent="0.2">
      <c r="A139" s="1">
        <v>2010</v>
      </c>
      <c r="B139" s="11">
        <v>40183</v>
      </c>
      <c r="C139" t="s">
        <v>12</v>
      </c>
      <c r="D139" s="4"/>
      <c r="E139" s="4">
        <v>50</v>
      </c>
    </row>
    <row r="140" spans="1:5" x14ac:dyDescent="0.2">
      <c r="A140" s="1"/>
      <c r="B140" s="11">
        <v>40184</v>
      </c>
      <c r="C140" t="s">
        <v>0</v>
      </c>
      <c r="D140" s="4"/>
      <c r="E140" s="4">
        <v>1000</v>
      </c>
    </row>
    <row r="141" spans="1:5" x14ac:dyDescent="0.2">
      <c r="A141" s="1"/>
      <c r="B141" s="11">
        <v>40256</v>
      </c>
      <c r="C141" t="s">
        <v>1</v>
      </c>
      <c r="D141" s="4"/>
      <c r="E141" s="4">
        <v>1690</v>
      </c>
    </row>
    <row r="142" spans="1:5" x14ac:dyDescent="0.2">
      <c r="A142" s="1"/>
      <c r="B142" s="11">
        <v>40879</v>
      </c>
      <c r="C142" t="s">
        <v>0</v>
      </c>
      <c r="D142" s="4"/>
      <c r="E142" s="4">
        <v>1000</v>
      </c>
    </row>
    <row r="143" spans="1:5" x14ac:dyDescent="0.2">
      <c r="A143" s="2"/>
      <c r="C143" s="12" t="s">
        <v>6</v>
      </c>
      <c r="D143" s="4">
        <f>SUM(D139:D141)</f>
        <v>0</v>
      </c>
      <c r="E143" s="4">
        <f>SUM(E139:E142)</f>
        <v>3740</v>
      </c>
    </row>
    <row r="144" spans="1:5" x14ac:dyDescent="0.2">
      <c r="A144" s="31" t="s">
        <v>11</v>
      </c>
      <c r="B144" s="31"/>
      <c r="C144" s="6"/>
      <c r="D144" s="7"/>
      <c r="E144" s="8">
        <f>E143-D143</f>
        <v>3740</v>
      </c>
    </row>
    <row r="145" spans="1:5" x14ac:dyDescent="0.2">
      <c r="A145" s="13"/>
      <c r="B145" s="13"/>
      <c r="C145" s="19"/>
      <c r="D145" s="20"/>
      <c r="E145" s="16"/>
    </row>
    <row r="146" spans="1:5" x14ac:dyDescent="0.2">
      <c r="A146" s="1">
        <v>2009</v>
      </c>
      <c r="B146" s="11">
        <v>40257</v>
      </c>
      <c r="C146" t="s">
        <v>7</v>
      </c>
      <c r="D146" s="4"/>
      <c r="E146" s="4">
        <v>1475</v>
      </c>
    </row>
    <row r="147" spans="1:5" x14ac:dyDescent="0.2">
      <c r="A147" s="2"/>
      <c r="C147" s="12" t="s">
        <v>6</v>
      </c>
      <c r="D147" s="4">
        <f>D146</f>
        <v>0</v>
      </c>
      <c r="E147" s="4">
        <f>SUM(E146:E146)</f>
        <v>1475</v>
      </c>
    </row>
    <row r="148" spans="1:5" x14ac:dyDescent="0.2">
      <c r="A148" s="31" t="s">
        <v>10</v>
      </c>
      <c r="B148" s="31"/>
      <c r="C148" s="6"/>
      <c r="D148" s="7"/>
      <c r="E148" s="8">
        <f>E147-D147</f>
        <v>1475</v>
      </c>
    </row>
    <row r="149" spans="1:5" x14ac:dyDescent="0.2">
      <c r="A149" s="13"/>
      <c r="B149" s="13"/>
      <c r="C149" s="19"/>
      <c r="D149" s="20"/>
      <c r="E149" s="16"/>
    </row>
    <row r="150" spans="1:5" x14ac:dyDescent="0.2">
      <c r="A150" s="1">
        <v>2008</v>
      </c>
      <c r="B150" s="11">
        <v>40254</v>
      </c>
      <c r="C150" t="s">
        <v>8</v>
      </c>
      <c r="D150" s="4"/>
      <c r="E150" s="4">
        <v>4000</v>
      </c>
    </row>
    <row r="151" spans="1:5" x14ac:dyDescent="0.2">
      <c r="A151" s="1"/>
      <c r="B151" s="11">
        <v>40284</v>
      </c>
      <c r="C151" t="s">
        <v>1</v>
      </c>
      <c r="D151" s="4"/>
      <c r="E151" s="4">
        <v>1385</v>
      </c>
    </row>
    <row r="152" spans="1:5" x14ac:dyDescent="0.2">
      <c r="A152" s="1"/>
      <c r="B152" s="11">
        <v>40327</v>
      </c>
      <c r="C152" t="s">
        <v>2</v>
      </c>
      <c r="D152" s="4"/>
      <c r="E152" s="4">
        <v>640</v>
      </c>
    </row>
    <row r="153" spans="1:5" x14ac:dyDescent="0.2">
      <c r="A153" s="1"/>
      <c r="B153" s="11">
        <v>40327</v>
      </c>
      <c r="C153" t="s">
        <v>3</v>
      </c>
      <c r="D153" s="4"/>
      <c r="E153" s="4">
        <v>1250</v>
      </c>
    </row>
    <row r="154" spans="1:5" x14ac:dyDescent="0.2">
      <c r="A154" s="1"/>
      <c r="B154" s="11">
        <v>40327</v>
      </c>
      <c r="C154" t="s">
        <v>13</v>
      </c>
      <c r="D154" s="4"/>
      <c r="E154" s="4">
        <v>1250</v>
      </c>
    </row>
    <row r="155" spans="1:5" x14ac:dyDescent="0.2">
      <c r="A155" s="1"/>
      <c r="B155" s="11" t="s">
        <v>4</v>
      </c>
      <c r="C155" t="s">
        <v>5</v>
      </c>
      <c r="D155" s="4">
        <v>5223.6899999999996</v>
      </c>
      <c r="E155" s="4"/>
    </row>
    <row r="156" spans="1:5" x14ac:dyDescent="0.2">
      <c r="A156" s="2"/>
      <c r="C156" s="12" t="s">
        <v>6</v>
      </c>
      <c r="D156" s="4">
        <f>SUM(D150:D155)</f>
        <v>5223.6899999999996</v>
      </c>
      <c r="E156" s="4">
        <f>SUM(E150:E155)</f>
        <v>8525</v>
      </c>
    </row>
    <row r="157" spans="1:5" x14ac:dyDescent="0.2">
      <c r="A157" s="31" t="s">
        <v>9</v>
      </c>
      <c r="B157" s="31"/>
      <c r="C157" s="6"/>
      <c r="D157" s="7"/>
      <c r="E157" s="8">
        <f>E156-D156</f>
        <v>3301.3100000000004</v>
      </c>
    </row>
    <row r="158" spans="1:5" x14ac:dyDescent="0.2">
      <c r="A158" s="13"/>
      <c r="B158" s="13"/>
      <c r="C158" s="19"/>
      <c r="D158" s="20"/>
      <c r="E158" s="16"/>
    </row>
    <row r="159" spans="1:5" x14ac:dyDescent="0.2">
      <c r="A159" s="13">
        <v>2007</v>
      </c>
      <c r="B159" s="30">
        <v>42574</v>
      </c>
      <c r="C159" s="19" t="s">
        <v>0</v>
      </c>
      <c r="D159" s="20"/>
      <c r="E159" s="16">
        <v>1000</v>
      </c>
    </row>
    <row r="160" spans="1:5" x14ac:dyDescent="0.2">
      <c r="A160" s="13"/>
      <c r="B160" s="30">
        <v>42666</v>
      </c>
      <c r="C160" s="19" t="s">
        <v>1</v>
      </c>
      <c r="D160" s="20"/>
      <c r="E160" s="16">
        <v>3955</v>
      </c>
    </row>
    <row r="161" spans="1:5" x14ac:dyDescent="0.2">
      <c r="A161" s="13"/>
      <c r="B161" s="13"/>
      <c r="C161" s="19" t="s">
        <v>6</v>
      </c>
      <c r="D161" s="20">
        <v>0</v>
      </c>
      <c r="E161" s="16">
        <v>4955</v>
      </c>
    </row>
    <row r="162" spans="1:5" x14ac:dyDescent="0.2">
      <c r="A162" s="31" t="s">
        <v>112</v>
      </c>
      <c r="B162" s="31"/>
      <c r="C162" s="6"/>
      <c r="D162" s="7"/>
      <c r="E162" s="8">
        <f>E161-D161</f>
        <v>4955</v>
      </c>
    </row>
    <row r="163" spans="1:5" x14ac:dyDescent="0.2">
      <c r="A163" s="13"/>
      <c r="B163" s="13"/>
      <c r="C163" s="19"/>
      <c r="D163" s="20"/>
      <c r="E163" s="16"/>
    </row>
    <row r="164" spans="1:5" x14ac:dyDescent="0.2">
      <c r="D164" s="4"/>
      <c r="E164" s="4"/>
    </row>
    <row r="165" spans="1:5" x14ac:dyDescent="0.2">
      <c r="D165" s="4"/>
      <c r="E165" s="4"/>
    </row>
    <row r="166" spans="1:5" x14ac:dyDescent="0.2">
      <c r="D166" s="4"/>
      <c r="E166" s="4"/>
    </row>
    <row r="167" spans="1:5" x14ac:dyDescent="0.2">
      <c r="D167" s="4"/>
      <c r="E167" s="4"/>
    </row>
    <row r="168" spans="1:5" x14ac:dyDescent="0.2">
      <c r="D168" s="4"/>
      <c r="E168" s="4"/>
    </row>
    <row r="169" spans="1:5" x14ac:dyDescent="0.2">
      <c r="D169" s="4"/>
      <c r="E169" s="4"/>
    </row>
    <row r="170" spans="1:5" x14ac:dyDescent="0.2">
      <c r="D170" s="4"/>
      <c r="E170" s="4"/>
    </row>
    <row r="171" spans="1:5" x14ac:dyDescent="0.2">
      <c r="D171" s="4"/>
      <c r="E171" s="4"/>
    </row>
    <row r="172" spans="1:5" x14ac:dyDescent="0.2">
      <c r="D172" s="4"/>
      <c r="E172" s="4"/>
    </row>
    <row r="173" spans="1:5" x14ac:dyDescent="0.2">
      <c r="D173" s="4"/>
      <c r="E173" s="4"/>
    </row>
    <row r="174" spans="1:5" x14ac:dyDescent="0.2">
      <c r="D174" s="4"/>
      <c r="E174" s="4"/>
    </row>
    <row r="175" spans="1:5" x14ac:dyDescent="0.2">
      <c r="D175" s="4"/>
      <c r="E175" s="4"/>
    </row>
  </sheetData>
  <mergeCells count="13">
    <mergeCell ref="A4:E4"/>
    <mergeCell ref="A8:B9"/>
    <mergeCell ref="E8:E9"/>
    <mergeCell ref="A30:B30"/>
    <mergeCell ref="A62:B62"/>
    <mergeCell ref="A157:B157"/>
    <mergeCell ref="A162:B162"/>
    <mergeCell ref="A21:B21"/>
    <mergeCell ref="A90:B90"/>
    <mergeCell ref="A126:B126"/>
    <mergeCell ref="A137:B137"/>
    <mergeCell ref="A144:B144"/>
    <mergeCell ref="A148:B148"/>
  </mergeCells>
  <phoneticPr fontId="3" type="noConversion"/>
  <pageMargins left="0.39370078740157483" right="0.39370078740157483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ICOMOS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Verrier</dc:creator>
  <cp:lastModifiedBy>Gaia</cp:lastModifiedBy>
  <cp:lastPrinted>2015-04-30T11:06:23Z</cp:lastPrinted>
  <dcterms:created xsi:type="dcterms:W3CDTF">2010-03-12T10:18:34Z</dcterms:created>
  <dcterms:modified xsi:type="dcterms:W3CDTF">2016-09-23T11:26:14Z</dcterms:modified>
</cp:coreProperties>
</file>